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henrykranendonk/Desktop/"/>
    </mc:Choice>
  </mc:AlternateContent>
  <xr:revisionPtr revIDLastSave="0" documentId="8_{FE8D9F8B-576D-0140-9231-E6816022FA82}" xr6:coauthVersionLast="45" xr6:coauthVersionMax="45" xr10:uidLastSave="{00000000-0000-0000-0000-000000000000}"/>
  <bookViews>
    <workbookView xWindow="1740" yWindow="460" windowWidth="27060" windowHeight="159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5" i="1" l="1"/>
  <c r="D25" i="1"/>
  <c r="F24" i="1"/>
  <c r="C22" i="1"/>
  <c r="F23" i="1" s="1"/>
  <c r="G24" i="1" s="1"/>
  <c r="C21" i="1"/>
  <c r="F22" i="1"/>
  <c r="C20" i="1"/>
  <c r="C19" i="1"/>
  <c r="F20" i="1" s="1"/>
  <c r="C18" i="1"/>
  <c r="F19" i="1" s="1"/>
  <c r="C17" i="1"/>
  <c r="F18" i="1"/>
  <c r="G19" i="1" s="1"/>
  <c r="H20" i="1" s="1"/>
  <c r="I21" i="1" s="1"/>
  <c r="C16" i="1"/>
  <c r="C15" i="1"/>
  <c r="F16" i="1"/>
  <c r="C14" i="1"/>
  <c r="F15" i="1" s="1"/>
  <c r="G16" i="1" s="1"/>
  <c r="H17" i="1" s="1"/>
  <c r="I18" i="1" s="1"/>
  <c r="J19" i="1" s="1"/>
  <c r="K20" i="1" s="1"/>
  <c r="L21" i="1" s="1"/>
  <c r="C13" i="1"/>
  <c r="F14" i="1"/>
  <c r="C12" i="1"/>
  <c r="C11" i="1"/>
  <c r="F12" i="1" s="1"/>
  <c r="C10" i="1"/>
  <c r="F11" i="1" s="1"/>
  <c r="C9" i="1"/>
  <c r="F10" i="1"/>
  <c r="G11" i="1" s="1"/>
  <c r="H12" i="1" s="1"/>
  <c r="I13" i="1" s="1"/>
  <c r="J14" i="1" s="1"/>
  <c r="K15" i="1" s="1"/>
  <c r="L16" i="1" s="1"/>
  <c r="C8" i="1"/>
  <c r="C7" i="1"/>
  <c r="F8" i="1"/>
  <c r="C6" i="1"/>
  <c r="F7" i="1" s="1"/>
  <c r="G8" i="1" s="1"/>
  <c r="H9" i="1" s="1"/>
  <c r="I10" i="1" s="1"/>
  <c r="J11" i="1" s="1"/>
  <c r="K12" i="1" s="1"/>
  <c r="L13" i="1" s="1"/>
  <c r="C5" i="1"/>
  <c r="F6" i="1"/>
  <c r="C4" i="1"/>
  <c r="F5" i="1" s="1"/>
  <c r="G6" i="1"/>
  <c r="H7" i="1" s="1"/>
  <c r="I8" i="1" s="1"/>
  <c r="J9" i="1" s="1"/>
  <c r="K10" i="1" s="1"/>
  <c r="L11" i="1" s="1"/>
  <c r="J22" i="1"/>
  <c r="K23" i="1" s="1"/>
  <c r="L24" i="1" s="1"/>
  <c r="E2" i="1"/>
  <c r="D2" i="1"/>
  <c r="G12" i="1" l="1"/>
  <c r="H13" i="1" s="1"/>
  <c r="I14" i="1" s="1"/>
  <c r="J15" i="1" s="1"/>
  <c r="K16" i="1" s="1"/>
  <c r="L17" i="1" s="1"/>
  <c r="G20" i="1"/>
  <c r="H21" i="1" s="1"/>
  <c r="I22" i="1" s="1"/>
  <c r="J23" i="1" s="1"/>
  <c r="K24" i="1" s="1"/>
  <c r="F13" i="1"/>
  <c r="G14" i="1" s="1"/>
  <c r="H15" i="1" s="1"/>
  <c r="I16" i="1" s="1"/>
  <c r="J17" i="1" s="1"/>
  <c r="K18" i="1" s="1"/>
  <c r="L19" i="1" s="1"/>
  <c r="G13" i="1"/>
  <c r="H14" i="1" s="1"/>
  <c r="I15" i="1" s="1"/>
  <c r="J16" i="1" s="1"/>
  <c r="K17" i="1" s="1"/>
  <c r="L18" i="1" s="1"/>
  <c r="F21" i="1"/>
  <c r="G22" i="1" s="1"/>
  <c r="H23" i="1" s="1"/>
  <c r="I24" i="1" s="1"/>
  <c r="G21" i="1"/>
  <c r="H22" i="1" s="1"/>
  <c r="I23" i="1" s="1"/>
  <c r="J24" i="1" s="1"/>
  <c r="G7" i="1"/>
  <c r="H8" i="1" s="1"/>
  <c r="I9" i="1" s="1"/>
  <c r="J10" i="1" s="1"/>
  <c r="K11" i="1" s="1"/>
  <c r="L12" i="1" s="1"/>
  <c r="G15" i="1"/>
  <c r="H16" i="1" s="1"/>
  <c r="I17" i="1" s="1"/>
  <c r="J18" i="1" s="1"/>
  <c r="K19" i="1" s="1"/>
  <c r="L20" i="1" s="1"/>
  <c r="G23" i="1"/>
  <c r="H24" i="1" s="1"/>
  <c r="F9" i="1"/>
  <c r="G10" i="1" s="1"/>
  <c r="H11" i="1" s="1"/>
  <c r="I12" i="1" s="1"/>
  <c r="J13" i="1" s="1"/>
  <c r="K14" i="1" s="1"/>
  <c r="L15" i="1" s="1"/>
  <c r="G9" i="1"/>
  <c r="H10" i="1" s="1"/>
  <c r="I11" i="1" s="1"/>
  <c r="J12" i="1" s="1"/>
  <c r="K13" i="1" s="1"/>
  <c r="L14" i="1" s="1"/>
  <c r="F17" i="1"/>
  <c r="G18" i="1" s="1"/>
  <c r="H19" i="1" s="1"/>
  <c r="I20" i="1" s="1"/>
  <c r="J21" i="1" s="1"/>
  <c r="K22" i="1" s="1"/>
  <c r="L23" i="1" s="1"/>
  <c r="G17" i="1"/>
  <c r="H18" i="1" s="1"/>
  <c r="I19" i="1" s="1"/>
  <c r="J20" i="1" s="1"/>
  <c r="K21" i="1" s="1"/>
  <c r="L22" i="1" s="1"/>
  <c r="F4" i="1" l="1"/>
  <c r="G5" i="1" l="1"/>
  <c r="F25" i="1"/>
  <c r="H6" i="1" l="1"/>
  <c r="I7" i="1" s="1"/>
  <c r="J8" i="1" s="1"/>
  <c r="K9" i="1" s="1"/>
  <c r="L10" i="1" s="1"/>
  <c r="G4" i="1"/>
  <c r="G25" i="1" l="1"/>
  <c r="H5" i="1"/>
  <c r="I6" i="1" l="1"/>
  <c r="J7" i="1" s="1"/>
  <c r="K8" i="1" s="1"/>
  <c r="L9" i="1" s="1"/>
  <c r="H4" i="1"/>
  <c r="I5" i="1" l="1"/>
  <c r="H25" i="1"/>
  <c r="I4" i="1" l="1"/>
  <c r="J6" i="1"/>
  <c r="K7" i="1" s="1"/>
  <c r="L8" i="1" s="1"/>
  <c r="J5" i="1" l="1"/>
  <c r="I25" i="1"/>
  <c r="J4" i="1" l="1"/>
  <c r="K6" i="1"/>
  <c r="L7" i="1" s="1"/>
  <c r="K5" i="1" l="1"/>
  <c r="J25" i="1"/>
  <c r="L6" i="1" l="1"/>
  <c r="K4" i="1"/>
  <c r="K25" i="1" l="1"/>
  <c r="L5" i="1"/>
  <c r="L4" i="1" s="1"/>
  <c r="L25" i="1" s="1"/>
</calcChain>
</file>

<file path=xl/sharedStrings.xml><?xml version="1.0" encoding="utf-8"?>
<sst xmlns="http://schemas.openxmlformats.org/spreadsheetml/2006/main" count="34" uniqueCount="26">
  <si>
    <t>Age Groups</t>
  </si>
  <si>
    <t>0 – 4</t>
  </si>
  <si>
    <t>5 - 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</si>
  <si>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</si>
  <si>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</si>
  <si>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</si>
  <si>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</si>
  <si>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</si>
  <si>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</si>
  <si>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</si>
  <si>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</si>
  <si>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</si>
  <si>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</si>
  <si>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</si>
  <si>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</si>
  <si>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</si>
  <si>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</si>
  <si>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</si>
  <si>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85 - 89</t>
  </si>
  <si>
    <t>90 - 94</t>
  </si>
  <si>
    <t>95 – 99</t>
  </si>
  <si>
    <t>100 +</t>
  </si>
  <si>
    <t>Population Factors</t>
  </si>
  <si>
    <t>Foundation Factor</t>
  </si>
  <si>
    <t>Totals</t>
  </si>
  <si>
    <t>Japan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</si>
</sst>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lightGray">
        <bgColor rgb="FFB2B2B2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6337778862885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2" fontId="4" fillId="5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3" borderId="0" xfId="0" applyNumberFormat="1" applyFont="1" applyFill="1" applyAlignment="1">
      <alignment horizontal="center"/>
    </xf>
    <xf numFmtId="2" fontId="4" fillId="4" borderId="0" xfId="0" applyNumberFormat="1" applyFont="1" applyFill="1" applyAlignment="1">
      <alignment horizontal="center"/>
    </xf>
    <xf numFmtId="2" fontId="4" fillId="6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164" fontId="4" fillId="0" borderId="9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/>
    </xf>
    <xf numFmtId="2" fontId="4" fillId="0" borderId="0" xfId="0" applyNumberFormat="1" applyFont="1"/>
    <xf numFmtId="2" fontId="4" fillId="0" borderId="0" xfId="0" applyNumberFormat="1" applyFont="1" applyFill="1" applyAlignment="1">
      <alignment horizontal="center"/>
    </xf>
    <xf numFmtId="2" fontId="4" fillId="7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9" fontId="4" fillId="0" borderId="0" xfId="0" applyNumberFormat="1" applyFont="1"/>
    <xf numFmtId="9" fontId="0" fillId="0" borderId="0" xfId="0" applyNumberFormat="1"/>
    <xf numFmtId="9" fontId="4" fillId="0" borderId="0" xfId="0" applyNumberFormat="1" applyFont="1" applyAlignment="1">
      <alignment horizontal="center"/>
    </xf>
    <xf numFmtId="0" fontId="4" fillId="0" borderId="0" xfId="0" applyFont="1" applyFill="1"/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Japan</a:t>
            </a:r>
            <a:r>
              <a:rPr lang="en-US" b="1" baseline="0"/>
              <a:t> Population </a:t>
            </a:r>
            <a:r>
              <a:rPr lang="en-US" b="1"/>
              <a:t>2015</a:t>
            </a:r>
          </a:p>
        </c:rich>
      </c:tx>
      <c:layout>
        <c:manualLayout>
          <c:xMode val="edge"/>
          <c:yMode val="edge"/>
          <c:x val="0.32034627168826291"/>
          <c:y val="5.28933957789064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7F-7044-8840-CA995E19524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7F-7044-8840-CA995E19524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7F-7044-8840-CA995E195244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7F-7044-8840-CA995E195244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Sheet1!$E$4:$E$24</c:f>
              <c:numCache>
                <c:formatCode>0.00</c:formatCode>
                <c:ptCount val="21"/>
                <c:pt idx="0">
                  <c:v>5.27</c:v>
                </c:pt>
                <c:pt idx="1">
                  <c:v>5.61</c:v>
                </c:pt>
                <c:pt idx="2">
                  <c:v>5.75</c:v>
                </c:pt>
                <c:pt idx="3">
                  <c:v>6.15</c:v>
                </c:pt>
                <c:pt idx="4">
                  <c:v>6.13</c:v>
                </c:pt>
                <c:pt idx="5">
                  <c:v>6.54</c:v>
                </c:pt>
                <c:pt idx="6">
                  <c:v>7.47</c:v>
                </c:pt>
                <c:pt idx="7">
                  <c:v>8.27</c:v>
                </c:pt>
                <c:pt idx="8">
                  <c:v>9.5</c:v>
                </c:pt>
                <c:pt idx="9">
                  <c:v>8.4600000000000009</c:v>
                </c:pt>
                <c:pt idx="10">
                  <c:v>7.82</c:v>
                </c:pt>
                <c:pt idx="11">
                  <c:v>7.57</c:v>
                </c:pt>
                <c:pt idx="12">
                  <c:v>8.6199999999999992</c:v>
                </c:pt>
                <c:pt idx="13">
                  <c:v>9.57</c:v>
                </c:pt>
                <c:pt idx="14">
                  <c:v>7.82</c:v>
                </c:pt>
                <c:pt idx="15">
                  <c:v>6.26</c:v>
                </c:pt>
                <c:pt idx="16">
                  <c:v>4.95</c:v>
                </c:pt>
                <c:pt idx="17">
                  <c:v>3.17</c:v>
                </c:pt>
                <c:pt idx="18">
                  <c:v>1.45</c:v>
                </c:pt>
                <c:pt idx="19">
                  <c:v>0.44</c:v>
                </c:pt>
                <c:pt idx="20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F7F-7044-8840-CA995E195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333485072"/>
        <c:axId val="10889184"/>
      </c:barChart>
      <c:catAx>
        <c:axId val="33348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9184"/>
        <c:crosses val="autoZero"/>
        <c:auto val="1"/>
        <c:lblAlgn val="ctr"/>
        <c:lblOffset val="100"/>
        <c:noMultiLvlLbl val="0"/>
      </c:catAx>
      <c:valAx>
        <c:axId val="1088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485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Japan Projections for start of 2050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Sheet1!$L$3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97-F240-9FB8-D11057CA3E10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397-F240-9FB8-D11057CA3E10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397-F240-9FB8-D11057CA3E10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Sheet1!$L$4:$L$24</c:f>
              <c:numCache>
                <c:formatCode>0.00</c:formatCode>
                <c:ptCount val="21"/>
                <c:pt idx="0">
                  <c:v>4.2898145015206524</c:v>
                </c:pt>
                <c:pt idx="1">
                  <c:v>4.4555498942013134</c:v>
                </c:pt>
                <c:pt idx="2">
                  <c:v>4.6324080606292659</c:v>
                </c:pt>
                <c:pt idx="3">
                  <c:v>4.8058126554904765</c:v>
                </c:pt>
                <c:pt idx="4">
                  <c:v>4.9726754840533651</c:v>
                </c:pt>
                <c:pt idx="5">
                  <c:v>5.1071328798574926</c:v>
                </c:pt>
                <c:pt idx="6">
                  <c:v>5.1949841298917958</c:v>
                </c:pt>
                <c:pt idx="7">
                  <c:v>5.1859467185407171</c:v>
                </c:pt>
                <c:pt idx="8">
                  <c:v>5.5111986298250546</c:v>
                </c:pt>
                <c:pt idx="9">
                  <c:v>5.6187078898329377</c:v>
                </c:pt>
                <c:pt idx="10">
                  <c:v>5.9508580553558064</c:v>
                </c:pt>
                <c:pt idx="11">
                  <c:v>5.8389464151846724</c:v>
                </c:pt>
                <c:pt idx="12">
                  <c:v>6.0837353854225906</c:v>
                </c:pt>
                <c:pt idx="13">
                  <c:v>6.7306048894012402</c:v>
                </c:pt>
                <c:pt idx="14">
                  <c:v>7.0715209237025007</c:v>
                </c:pt>
                <c:pt idx="15">
                  <c:v>7.4193490624252023</c:v>
                </c:pt>
                <c:pt idx="16">
                  <c:v>5.6206866779004931</c:v>
                </c:pt>
                <c:pt idx="17">
                  <c:v>3.901457533795945</c:v>
                </c:pt>
                <c:pt idx="18">
                  <c:v>2.3179455578959764</c:v>
                </c:pt>
                <c:pt idx="19">
                  <c:v>1.1563120957781978</c:v>
                </c:pt>
                <c:pt idx="20">
                  <c:v>0.27279307169078232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97-F240-9FB8-D11057CA3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334344032"/>
        <c:axId val="11216192"/>
      </c:barChart>
      <c:catAx>
        <c:axId val="33434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6192"/>
        <c:crosses val="autoZero"/>
        <c:auto val="1"/>
        <c:lblAlgn val="ctr"/>
        <c:lblOffset val="100"/>
        <c:noMultiLvlLbl val="0"/>
      </c:catAx>
      <c:valAx>
        <c:axId val="11216192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344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Japan</a:t>
            </a:r>
          </a:p>
          <a:p>
            <a:pPr>
              <a:defRPr/>
            </a:pPr>
            <a:r>
              <a:rPr lang="en-US" sz="1000"/>
              <a:t>Population</a:t>
            </a:r>
            <a:r>
              <a:rPr lang="en-US" sz="1000" baseline="0"/>
              <a:t> Projections (Population in Milions)</a:t>
            </a:r>
            <a:endParaRPr lang="en-US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Sheet1!$D$3:$L$3</c:f>
              <c:numCache>
                <c:formatCode>General</c:formatCode>
                <c:ptCount val="9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xVal>
          <c:yVal>
            <c:numRef>
              <c:f>Sheet1!$D$25:$L$25</c:f>
              <c:numCache>
                <c:formatCode>0.00</c:formatCode>
                <c:ptCount val="9"/>
                <c:pt idx="0">
                  <c:v>127.55999999999999</c:v>
                </c:pt>
                <c:pt idx="1">
                  <c:v>126.91</c:v>
                </c:pt>
                <c:pt idx="2">
                  <c:v>125.24053574329287</c:v>
                </c:pt>
                <c:pt idx="3">
                  <c:v>122.63012972223748</c:v>
                </c:pt>
                <c:pt idx="4">
                  <c:v>119.21930795178397</c:v>
                </c:pt>
                <c:pt idx="5">
                  <c:v>115.2187913268927</c:v>
                </c:pt>
                <c:pt idx="6">
                  <c:v>110.88114208695232</c:v>
                </c:pt>
                <c:pt idx="7">
                  <c:v>106.46271922737201</c:v>
                </c:pt>
                <c:pt idx="8">
                  <c:v>102.13844051239649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2E-CA40-89E0-A11A69D86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592432"/>
        <c:axId val="335037552"/>
      </c:scatterChart>
      <c:valAx>
        <c:axId val="381592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037552"/>
        <c:crosses val="autoZero"/>
        <c:crossBetween val="midCat"/>
      </c:valAx>
      <c:valAx>
        <c:axId val="33503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59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32714</xdr:colOff>
      <xdr:row>0</xdr:row>
      <xdr:rowOff>0</xdr:rowOff>
    </xdr:from>
    <xdr:to>
      <xdr:col>17</xdr:col>
      <xdr:colOff>432954</xdr:colOff>
      <xdr:row>10</xdr:row>
      <xdr:rowOff>144318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23091</xdr:colOff>
      <xdr:row>11</xdr:row>
      <xdr:rowOff>33096</xdr:rowOff>
    </xdr:from>
    <xdr:to>
      <xdr:col>17</xdr:col>
      <xdr:colOff>457970</xdr:colOff>
      <xdr:row>24</xdr:row>
      <xdr:rowOff>24629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27903</xdr:colOff>
      <xdr:row>24</xdr:row>
      <xdr:rowOff>52339</xdr:rowOff>
    </xdr:from>
    <xdr:to>
      <xdr:col>17</xdr:col>
      <xdr:colOff>462781</xdr:colOff>
      <xdr:row>37</xdr:row>
      <xdr:rowOff>168949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2"/>
  <sheetViews>
    <sheetView tabSelected="1" topLeftCell="B1" zoomScale="132" workbookViewId="0">
      <selection activeCell="R9" sqref="R9"/>
    </sheetView>
  </sheetViews>
  <sheetFormatPr baseColWidth="10" defaultRowHeight="16" x14ac:dyDescent="0.2"/>
  <cols>
    <col min="1" max="1" width="2.83203125" customWidth="1"/>
    <col min="2" max="2" width="8.33203125" style="1" customWidth="1"/>
    <col min="3" max="3" width="9.6640625" style="1" customWidth="1"/>
    <col min="4" max="5" width="8.6640625" customWidth="1"/>
    <col min="6" max="6" width="8.83203125" customWidth="1"/>
    <col min="7" max="7" width="9.5" customWidth="1"/>
    <col min="8" max="9" width="8.83203125" customWidth="1"/>
    <col min="10" max="10" width="9" customWidth="1"/>
    <col min="11" max="11" width="9.33203125" customWidth="1"/>
    <col min="12" max="12" width="9.5" customWidth="1"/>
  </cols>
  <sheetData>
    <row r="1" spans="2:12" ht="28" x14ac:dyDescent="0.2">
      <c r="B1" s="8" t="s">
        <v>25</v>
      </c>
      <c r="D1" s="20" t="s">
        <v>23</v>
      </c>
      <c r="E1" s="16" t="s">
        <v>23</v>
      </c>
      <c r="F1" s="16" t="s">
        <v>23</v>
      </c>
      <c r="G1" s="16" t="s">
        <v>23</v>
      </c>
      <c r="H1" s="16" t="s">
        <v>23</v>
      </c>
      <c r="I1" s="16" t="s">
        <v>23</v>
      </c>
      <c r="J1" s="16" t="s">
        <v>23</v>
      </c>
      <c r="K1" s="16" t="s">
        <v>23</v>
      </c>
      <c r="L1" s="17" t="s">
        <v>23</v>
      </c>
    </row>
    <row r="2" spans="2:12" ht="17" thickBot="1" x14ac:dyDescent="0.25">
      <c r="D2" s="21">
        <f>D4/SUM(D4:D24)</f>
        <v>4.4136092819065539E-2</v>
      </c>
      <c r="E2" s="18">
        <f>E4/SUM(E4:E24)</f>
        <v>4.1525490505082342E-2</v>
      </c>
      <c r="F2" s="18">
        <v>4.2000000000000003E-2</v>
      </c>
      <c r="G2" s="18">
        <v>4.2000000000000003E-2</v>
      </c>
      <c r="H2" s="18">
        <v>4.2000000000000003E-2</v>
      </c>
      <c r="I2" s="18">
        <v>4.2000000000000003E-2</v>
      </c>
      <c r="J2" s="18">
        <v>4.2000000000000003E-2</v>
      </c>
      <c r="K2" s="18">
        <v>4.2000000000000003E-2</v>
      </c>
      <c r="L2" s="19">
        <v>4.2000000000000003E-2</v>
      </c>
    </row>
    <row r="3" spans="2:12" ht="29" thickBot="1" x14ac:dyDescent="0.25">
      <c r="B3" s="8" t="s">
        <v>0</v>
      </c>
      <c r="C3" s="8" t="s">
        <v>22</v>
      </c>
      <c r="D3" s="31">
        <v>2010</v>
      </c>
      <c r="E3" s="32">
        <v>2015</v>
      </c>
      <c r="F3" s="8">
        <v>2020</v>
      </c>
      <c r="G3" s="8">
        <v>2025</v>
      </c>
      <c r="H3" s="8">
        <v>2030</v>
      </c>
      <c r="I3" s="8">
        <v>2035</v>
      </c>
      <c r="J3" s="8">
        <v>2040</v>
      </c>
      <c r="K3" s="8">
        <v>2045</v>
      </c>
      <c r="L3" s="8">
        <v>2050</v>
      </c>
    </row>
    <row r="4" spans="2:12" ht="17" thickBot="1" x14ac:dyDescent="0.25">
      <c r="B4" s="9" t="s">
        <v>1</v>
      </c>
      <c r="C4" s="10">
        <f>E5/D4</f>
        <v>0.99644760213143879</v>
      </c>
      <c r="D4" s="3">
        <v>5.63</v>
      </c>
      <c r="E4" s="24">
        <v>5.27</v>
      </c>
      <c r="F4" s="3">
        <f t="shared" ref="F4:L4" si="0">F2*SUM(F5:F24)/(1 - F2)</f>
        <v>5.2601025012183005</v>
      </c>
      <c r="G4" s="3">
        <f t="shared" si="0"/>
        <v>5.1504654483339758</v>
      </c>
      <c r="H4" s="3">
        <f t="shared" si="0"/>
        <v>5.0072109339749273</v>
      </c>
      <c r="I4" s="3">
        <f t="shared" si="0"/>
        <v>4.8391892357294939</v>
      </c>
      <c r="J4" s="3">
        <f t="shared" si="0"/>
        <v>4.6570079676519978</v>
      </c>
      <c r="K4" s="3">
        <f t="shared" si="0"/>
        <v>4.4714342075496241</v>
      </c>
      <c r="L4" s="3">
        <f t="shared" si="0"/>
        <v>4.2898145015206524</v>
      </c>
    </row>
    <row r="5" spans="2:12" ht="17" thickBot="1" x14ac:dyDescent="0.25">
      <c r="B5" s="11" t="s">
        <v>2</v>
      </c>
      <c r="C5" s="10">
        <f>E6/D5</f>
        <v>0.99826388888888895</v>
      </c>
      <c r="D5" s="3">
        <v>5.76</v>
      </c>
      <c r="E5" s="3">
        <v>5.61</v>
      </c>
      <c r="F5" s="2">
        <f>C4*E4</f>
        <v>5.2512788632326819</v>
      </c>
      <c r="G5" s="3">
        <f>F4*C4</f>
        <v>5.241416524304559</v>
      </c>
      <c r="H5" s="3">
        <f>G4*C4</f>
        <v>5.1321689458532163</v>
      </c>
      <c r="I5" s="3">
        <f>H4*C4</f>
        <v>4.9894233285256382</v>
      </c>
      <c r="J5" s="3">
        <f>I4*C4</f>
        <v>4.8219985102029241</v>
      </c>
      <c r="K5" s="3">
        <f>J4*C4</f>
        <v>4.6404644224738378</v>
      </c>
      <c r="L5" s="3">
        <f>K4*C4</f>
        <v>4.4555498942013134</v>
      </c>
    </row>
    <row r="6" spans="2:12" ht="17" thickBot="1" x14ac:dyDescent="0.25">
      <c r="B6" s="11" t="s">
        <v>3</v>
      </c>
      <c r="C6" s="10">
        <f t="shared" ref="C6:C22" si="1">E7/D6</f>
        <v>0.99837662337662336</v>
      </c>
      <c r="D6" s="3">
        <v>6.16</v>
      </c>
      <c r="E6" s="3">
        <v>5.75</v>
      </c>
      <c r="F6" s="23">
        <f t="shared" ref="F6:F24" si="2">C5*E5</f>
        <v>5.600260416666667</v>
      </c>
      <c r="G6" s="2">
        <f t="shared" ref="G6:G24" si="3">F5*C5</f>
        <v>5.2421620596506813</v>
      </c>
      <c r="H6" s="3">
        <f t="shared" ref="H6:H24" si="4">G5*C5</f>
        <v>5.2323168428387525</v>
      </c>
      <c r="I6" s="3">
        <f t="shared" ref="I6:I24" si="5">H5*C5</f>
        <v>5.1232589303222218</v>
      </c>
      <c r="J6" s="3">
        <f t="shared" ref="J6:J24" si="6">I5*C5</f>
        <v>4.9807611352469481</v>
      </c>
      <c r="K6" s="3">
        <f t="shared" ref="K6:K24" si="7">J5*C5</f>
        <v>4.8136269850115996</v>
      </c>
      <c r="L6" s="3">
        <f t="shared" ref="L6:L24" si="8">K5*C5</f>
        <v>4.6324080606292659</v>
      </c>
    </row>
    <row r="7" spans="2:12" ht="17" thickBot="1" x14ac:dyDescent="0.25">
      <c r="B7" s="12" t="s">
        <v>4</v>
      </c>
      <c r="C7" s="10">
        <f t="shared" si="1"/>
        <v>1</v>
      </c>
      <c r="D7" s="3">
        <v>6.13</v>
      </c>
      <c r="E7" s="3">
        <v>6.15</v>
      </c>
      <c r="F7" s="23">
        <f t="shared" si="2"/>
        <v>5.7406655844155843</v>
      </c>
      <c r="G7" s="3">
        <f t="shared" si="3"/>
        <v>5.5911690848214288</v>
      </c>
      <c r="H7" s="2">
        <f t="shared" si="4"/>
        <v>5.2336520563070925</v>
      </c>
      <c r="I7" s="3">
        <f t="shared" si="5"/>
        <v>5.2238228219899883</v>
      </c>
      <c r="J7" s="3">
        <f t="shared" si="6"/>
        <v>5.1149419515392314</v>
      </c>
      <c r="K7" s="3">
        <f t="shared" si="7"/>
        <v>4.9726754840533651</v>
      </c>
      <c r="L7" s="3">
        <f t="shared" si="8"/>
        <v>4.8058126554904765</v>
      </c>
    </row>
    <row r="8" spans="2:12" ht="17" thickBot="1" x14ac:dyDescent="0.25">
      <c r="B8" s="11" t="s">
        <v>5</v>
      </c>
      <c r="C8" s="10">
        <f t="shared" si="1"/>
        <v>0.99847328244274813</v>
      </c>
      <c r="D8" s="4">
        <v>6.55</v>
      </c>
      <c r="E8" s="3">
        <v>6.13</v>
      </c>
      <c r="F8" s="23">
        <f t="shared" si="2"/>
        <v>6.15</v>
      </c>
      <c r="G8" s="3">
        <f t="shared" si="3"/>
        <v>5.7406655844155843</v>
      </c>
      <c r="H8" s="3">
        <f t="shared" si="4"/>
        <v>5.5911690848214288</v>
      </c>
      <c r="I8" s="2">
        <f t="shared" si="5"/>
        <v>5.2336520563070925</v>
      </c>
      <c r="J8" s="3">
        <f t="shared" si="6"/>
        <v>5.2238228219899883</v>
      </c>
      <c r="K8" s="3">
        <f t="shared" si="7"/>
        <v>5.1149419515392314</v>
      </c>
      <c r="L8" s="3">
        <f t="shared" si="8"/>
        <v>4.9726754840533651</v>
      </c>
    </row>
    <row r="9" spans="2:12" ht="17" thickBot="1" x14ac:dyDescent="0.25">
      <c r="B9" s="12" t="s">
        <v>6</v>
      </c>
      <c r="C9" s="10">
        <f t="shared" si="1"/>
        <v>0.996</v>
      </c>
      <c r="D9" s="3">
        <v>7.5</v>
      </c>
      <c r="E9" s="4">
        <v>6.54</v>
      </c>
      <c r="F9" s="23">
        <f t="shared" si="2"/>
        <v>6.1206412213740462</v>
      </c>
      <c r="G9" s="3">
        <f t="shared" si="3"/>
        <v>6.1406106870229014</v>
      </c>
      <c r="H9" s="3">
        <f t="shared" si="4"/>
        <v>5.7319012094775452</v>
      </c>
      <c r="I9" s="3">
        <f t="shared" si="5"/>
        <v>5.5826329488140685</v>
      </c>
      <c r="J9" s="2">
        <f t="shared" si="6"/>
        <v>5.2256617478241809</v>
      </c>
      <c r="K9" s="3">
        <f t="shared" si="7"/>
        <v>5.2158475199716827</v>
      </c>
      <c r="L9" s="3">
        <f t="shared" si="8"/>
        <v>5.1071328798574926</v>
      </c>
    </row>
    <row r="10" spans="2:12" ht="17" thickBot="1" x14ac:dyDescent="0.25">
      <c r="B10" s="12" t="s">
        <v>7</v>
      </c>
      <c r="C10" s="10">
        <f t="shared" si="1"/>
        <v>0.99638554216867459</v>
      </c>
      <c r="D10" s="5">
        <v>8.3000000000000007</v>
      </c>
      <c r="E10" s="3">
        <v>7.47</v>
      </c>
      <c r="F10" s="4">
        <f t="shared" si="2"/>
        <v>6.5138400000000001</v>
      </c>
      <c r="G10" s="3">
        <f t="shared" si="3"/>
        <v>6.0961586564885497</v>
      </c>
      <c r="H10" s="3">
        <f t="shared" si="4"/>
        <v>6.1160482442748094</v>
      </c>
      <c r="I10" s="3">
        <f t="shared" si="5"/>
        <v>5.7089736046396347</v>
      </c>
      <c r="J10" s="3">
        <f t="shared" si="6"/>
        <v>5.5603024170188124</v>
      </c>
      <c r="K10" s="2">
        <f t="shared" si="7"/>
        <v>5.2047591008328844</v>
      </c>
      <c r="L10" s="3">
        <f t="shared" si="8"/>
        <v>5.1949841298917958</v>
      </c>
    </row>
    <row r="11" spans="2:12" ht="17" thickBot="1" x14ac:dyDescent="0.25">
      <c r="B11" s="12" t="s">
        <v>8</v>
      </c>
      <c r="C11" s="10">
        <f t="shared" si="1"/>
        <v>0.9947643979057591</v>
      </c>
      <c r="D11" s="3">
        <v>9.5500000000000007</v>
      </c>
      <c r="E11" s="5">
        <v>8.27</v>
      </c>
      <c r="F11" s="23">
        <f t="shared" si="2"/>
        <v>7.4429999999999987</v>
      </c>
      <c r="G11" s="4">
        <f t="shared" si="3"/>
        <v>6.490295999999999</v>
      </c>
      <c r="H11" s="3">
        <f t="shared" si="4"/>
        <v>6.0741243480916021</v>
      </c>
      <c r="I11" s="3">
        <f t="shared" si="5"/>
        <v>6.0939420458015263</v>
      </c>
      <c r="J11" s="3">
        <f t="shared" si="6"/>
        <v>5.6883387602855144</v>
      </c>
      <c r="K11" s="3">
        <f t="shared" si="7"/>
        <v>5.5402049384030816</v>
      </c>
      <c r="L11" s="2">
        <f t="shared" si="8"/>
        <v>5.1859467185407171</v>
      </c>
    </row>
    <row r="12" spans="2:12" ht="17" thickBot="1" x14ac:dyDescent="0.25">
      <c r="B12" s="12" t="s">
        <v>9</v>
      </c>
      <c r="C12" s="10">
        <f t="shared" si="1"/>
        <v>0.99295774647887336</v>
      </c>
      <c r="D12" s="3">
        <v>8.52</v>
      </c>
      <c r="E12" s="3">
        <v>9.5</v>
      </c>
      <c r="F12" s="5">
        <f t="shared" si="2"/>
        <v>8.2267015706806266</v>
      </c>
      <c r="G12" s="3">
        <f t="shared" si="3"/>
        <v>7.4040314136125636</v>
      </c>
      <c r="H12" s="4">
        <f t="shared" si="4"/>
        <v>6.456315392670156</v>
      </c>
      <c r="I12" s="3">
        <f t="shared" si="5"/>
        <v>6.0423226499340537</v>
      </c>
      <c r="J12" s="3">
        <f t="shared" si="6"/>
        <v>6.0620365900643449</v>
      </c>
      <c r="K12" s="3">
        <f t="shared" si="7"/>
        <v>5.6585568819594121</v>
      </c>
      <c r="L12" s="3">
        <f t="shared" si="8"/>
        <v>5.5111986298250546</v>
      </c>
    </row>
    <row r="13" spans="2:12" ht="17" thickBot="1" x14ac:dyDescent="0.25">
      <c r="B13" s="12" t="s">
        <v>10</v>
      </c>
      <c r="C13" s="10">
        <f t="shared" si="1"/>
        <v>0.98862199747155499</v>
      </c>
      <c r="D13" s="3">
        <v>7.91</v>
      </c>
      <c r="E13" s="3">
        <v>8.4600000000000009</v>
      </c>
      <c r="F13" s="23">
        <f t="shared" si="2"/>
        <v>9.4330985915492978</v>
      </c>
      <c r="G13" s="5">
        <f t="shared" si="3"/>
        <v>8.1687670525772429</v>
      </c>
      <c r="H13" s="3">
        <f t="shared" si="4"/>
        <v>7.3518903473195181</v>
      </c>
      <c r="I13" s="4">
        <f t="shared" si="5"/>
        <v>6.4108483828626204</v>
      </c>
      <c r="J13" s="3">
        <f t="shared" si="6"/>
        <v>5.999771081976772</v>
      </c>
      <c r="K13" s="3">
        <f t="shared" si="7"/>
        <v>6.0193461915427662</v>
      </c>
      <c r="L13" s="3">
        <f t="shared" si="8"/>
        <v>5.6187078898329377</v>
      </c>
    </row>
    <row r="14" spans="2:12" ht="17" thickBot="1" x14ac:dyDescent="0.25">
      <c r="B14" s="12" t="s">
        <v>11</v>
      </c>
      <c r="C14" s="10">
        <f t="shared" si="1"/>
        <v>0.98439531859557861</v>
      </c>
      <c r="D14" s="3">
        <v>7.69</v>
      </c>
      <c r="E14" s="3">
        <v>7.82</v>
      </c>
      <c r="F14" s="23">
        <f t="shared" si="2"/>
        <v>8.3637420986093556</v>
      </c>
      <c r="G14" s="3">
        <f t="shared" si="3"/>
        <v>9.3257687719235793</v>
      </c>
      <c r="H14" s="5">
        <f t="shared" si="4"/>
        <v>8.0758228003987416</v>
      </c>
      <c r="I14" s="3">
        <f t="shared" si="5"/>
        <v>7.2682405203588658</v>
      </c>
      <c r="J14" s="4">
        <f t="shared" si="6"/>
        <v>6.3379057337529323</v>
      </c>
      <c r="K14" s="3">
        <f t="shared" si="7"/>
        <v>5.9315056714359491</v>
      </c>
      <c r="L14" s="3">
        <f t="shared" si="8"/>
        <v>5.9508580553558064</v>
      </c>
    </row>
    <row r="15" spans="2:12" ht="17" thickBot="1" x14ac:dyDescent="0.25">
      <c r="B15" s="12" t="s">
        <v>12</v>
      </c>
      <c r="C15" s="10">
        <f t="shared" si="1"/>
        <v>0.97511312217194568</v>
      </c>
      <c r="D15" s="3">
        <v>8.84</v>
      </c>
      <c r="E15" s="3">
        <v>7.57</v>
      </c>
      <c r="F15" s="23">
        <f t="shared" si="2"/>
        <v>7.6979713914174246</v>
      </c>
      <c r="G15" s="3">
        <f t="shared" si="3"/>
        <v>8.2332285678118104</v>
      </c>
      <c r="H15" s="3">
        <f t="shared" si="4"/>
        <v>9.1802431213864093</v>
      </c>
      <c r="I15" s="5">
        <f t="shared" si="5"/>
        <v>7.9498021585199572</v>
      </c>
      <c r="J15" s="3">
        <f t="shared" si="6"/>
        <v>7.1548219426679598</v>
      </c>
      <c r="K15" s="4">
        <f t="shared" si="7"/>
        <v>6.2390047340064623</v>
      </c>
      <c r="L15" s="3">
        <f t="shared" si="8"/>
        <v>5.8389464151846724</v>
      </c>
    </row>
    <row r="16" spans="2:12" ht="17" thickBot="1" x14ac:dyDescent="0.25">
      <c r="B16" s="12" t="s">
        <v>13</v>
      </c>
      <c r="C16" s="10">
        <f t="shared" si="1"/>
        <v>0.96471774193548387</v>
      </c>
      <c r="D16" s="6">
        <v>9.92</v>
      </c>
      <c r="E16" s="3">
        <v>8.6199999999999992</v>
      </c>
      <c r="F16" s="23">
        <f t="shared" si="2"/>
        <v>7.3816063348416288</v>
      </c>
      <c r="G16" s="3">
        <f t="shared" si="3"/>
        <v>7.5063929178753614</v>
      </c>
      <c r="H16" s="3">
        <f t="shared" si="4"/>
        <v>8.0283292143142315</v>
      </c>
      <c r="I16" s="3">
        <f t="shared" si="5"/>
        <v>8.9517755323926291</v>
      </c>
      <c r="J16" s="5">
        <f t="shared" si="6"/>
        <v>7.7519564034436685</v>
      </c>
      <c r="K16" s="3">
        <f t="shared" si="7"/>
        <v>6.9767607630992998</v>
      </c>
      <c r="L16" s="4">
        <f t="shared" si="8"/>
        <v>6.0837353854225906</v>
      </c>
    </row>
    <row r="17" spans="2:12" ht="17" thickBot="1" x14ac:dyDescent="0.25">
      <c r="B17" s="12" t="s">
        <v>14</v>
      </c>
      <c r="C17" s="10">
        <f t="shared" si="1"/>
        <v>0.94558645707376066</v>
      </c>
      <c r="D17" s="3">
        <v>8.27</v>
      </c>
      <c r="E17" s="6">
        <v>9.57</v>
      </c>
      <c r="F17" s="23">
        <f t="shared" si="2"/>
        <v>8.3158669354838697</v>
      </c>
      <c r="G17" s="3">
        <f t="shared" si="3"/>
        <v>7.1211665952050796</v>
      </c>
      <c r="H17" s="3">
        <f t="shared" si="4"/>
        <v>7.2415504258132266</v>
      </c>
      <c r="I17" s="3">
        <f t="shared" si="5"/>
        <v>7.7450716311479031</v>
      </c>
      <c r="J17" s="3">
        <f t="shared" si="6"/>
        <v>8.6359366779231319</v>
      </c>
      <c r="K17" s="5">
        <f t="shared" si="7"/>
        <v>7.4784498771124905</v>
      </c>
      <c r="L17" s="3">
        <f t="shared" si="8"/>
        <v>6.7306048894012402</v>
      </c>
    </row>
    <row r="18" spans="2:12" ht="17" thickBot="1" x14ac:dyDescent="0.25">
      <c r="B18" s="12" t="s">
        <v>15</v>
      </c>
      <c r="C18" s="10">
        <f t="shared" si="1"/>
        <v>0.90856313497822938</v>
      </c>
      <c r="D18" s="3">
        <v>6.89</v>
      </c>
      <c r="E18" s="3">
        <v>7.82</v>
      </c>
      <c r="F18" s="6">
        <f t="shared" si="2"/>
        <v>9.049262394195889</v>
      </c>
      <c r="G18" s="3">
        <f t="shared" si="3"/>
        <v>7.8633711530210233</v>
      </c>
      <c r="H18" s="3">
        <f t="shared" si="4"/>
        <v>6.7336786909919866</v>
      </c>
      <c r="I18" s="3">
        <f t="shared" si="5"/>
        <v>6.8475120108657119</v>
      </c>
      <c r="J18" s="3">
        <f t="shared" si="6"/>
        <v>7.3236348434796383</v>
      </c>
      <c r="K18" s="3">
        <f t="shared" si="7"/>
        <v>8.1660247667906773</v>
      </c>
      <c r="L18" s="5">
        <f t="shared" si="8"/>
        <v>7.0715209237025007</v>
      </c>
    </row>
    <row r="19" spans="2:12" ht="17" thickBot="1" x14ac:dyDescent="0.25">
      <c r="B19" s="12" t="s">
        <v>16</v>
      </c>
      <c r="C19" s="10">
        <f t="shared" si="1"/>
        <v>0.84470989761092152</v>
      </c>
      <c r="D19" s="3">
        <v>5.86</v>
      </c>
      <c r="E19" s="3">
        <v>6.26</v>
      </c>
      <c r="F19" s="23">
        <f t="shared" si="2"/>
        <v>7.1049637155297543</v>
      </c>
      <c r="G19" s="6">
        <f t="shared" si="3"/>
        <v>8.2218262101112138</v>
      </c>
      <c r="H19" s="3">
        <f t="shared" si="4"/>
        <v>7.1443691462861549</v>
      </c>
      <c r="I19" s="3">
        <f t="shared" si="5"/>
        <v>6.1179722214237788</v>
      </c>
      <c r="J19" s="3">
        <f t="shared" si="6"/>
        <v>6.2213969793932309</v>
      </c>
      <c r="K19" s="3">
        <f t="shared" si="7"/>
        <v>6.6539846328276546</v>
      </c>
      <c r="L19" s="3">
        <f t="shared" si="8"/>
        <v>7.4193490624252023</v>
      </c>
    </row>
    <row r="20" spans="2:12" ht="17" thickBot="1" x14ac:dyDescent="0.25">
      <c r="B20" s="12" t="s">
        <v>17</v>
      </c>
      <c r="C20" s="10">
        <f t="shared" si="1"/>
        <v>0.74238875878220145</v>
      </c>
      <c r="D20" s="3">
        <v>4.2699999999999996</v>
      </c>
      <c r="E20" s="3">
        <v>4.95</v>
      </c>
      <c r="F20" s="23">
        <f t="shared" si="2"/>
        <v>5.2878839590443683</v>
      </c>
      <c r="G20" s="3">
        <f t="shared" si="3"/>
        <v>6.0016331726744516</v>
      </c>
      <c r="H20" s="6">
        <f t="shared" si="4"/>
        <v>6.9450579761178348</v>
      </c>
      <c r="I20" s="3">
        <f t="shared" si="5"/>
        <v>6.0349193300540049</v>
      </c>
      <c r="J20" s="3">
        <f t="shared" si="6"/>
        <v>5.1679116887453427</v>
      </c>
      <c r="K20" s="3">
        <f t="shared" si="7"/>
        <v>5.2552756054601524</v>
      </c>
      <c r="L20" s="3">
        <f t="shared" si="8"/>
        <v>5.6206866779004931</v>
      </c>
    </row>
    <row r="21" spans="2:12" ht="17" thickBot="1" x14ac:dyDescent="0.25">
      <c r="B21" s="12" t="s">
        <v>18</v>
      </c>
      <c r="C21" s="10">
        <f t="shared" si="1"/>
        <v>0.60416666666666663</v>
      </c>
      <c r="D21" s="3">
        <v>2.4</v>
      </c>
      <c r="E21" s="3">
        <v>3.17</v>
      </c>
      <c r="F21" s="23">
        <f t="shared" si="2"/>
        <v>3.6748243559718974</v>
      </c>
      <c r="G21" s="3">
        <f t="shared" si="3"/>
        <v>3.9256656089392621</v>
      </c>
      <c r="H21" s="3">
        <f t="shared" si="4"/>
        <v>4.4555450017278719</v>
      </c>
      <c r="I21" s="6">
        <f t="shared" si="5"/>
        <v>5.1559329705605474</v>
      </c>
      <c r="J21" s="3">
        <f t="shared" si="6"/>
        <v>4.4802562707895071</v>
      </c>
      <c r="K21" s="3">
        <f t="shared" si="7"/>
        <v>3.8365995441036858</v>
      </c>
      <c r="L21" s="3">
        <f t="shared" si="8"/>
        <v>3.901457533795945</v>
      </c>
    </row>
    <row r="22" spans="2:12" ht="17" thickBot="1" x14ac:dyDescent="0.25">
      <c r="B22" s="12" t="s">
        <v>19</v>
      </c>
      <c r="C22" s="10">
        <f t="shared" si="1"/>
        <v>0.42718446601941745</v>
      </c>
      <c r="D22" s="3">
        <v>1.03</v>
      </c>
      <c r="E22" s="3">
        <v>1.45</v>
      </c>
      <c r="F22" s="23">
        <f t="shared" si="2"/>
        <v>1.9152083333333332</v>
      </c>
      <c r="G22" s="3">
        <f t="shared" si="3"/>
        <v>2.2202063817330213</v>
      </c>
      <c r="H22" s="3">
        <f t="shared" si="4"/>
        <v>2.3717563054008042</v>
      </c>
      <c r="I22" s="3">
        <f t="shared" si="5"/>
        <v>2.6918917718772559</v>
      </c>
      <c r="J22" s="6">
        <f t="shared" si="6"/>
        <v>3.1150428363803306</v>
      </c>
      <c r="K22" s="3">
        <f t="shared" si="7"/>
        <v>2.7068214969353268</v>
      </c>
      <c r="L22" s="3">
        <f t="shared" si="8"/>
        <v>2.3179455578959764</v>
      </c>
    </row>
    <row r="23" spans="2:12" ht="17" thickBot="1" x14ac:dyDescent="0.25">
      <c r="B23" s="12" t="s">
        <v>20</v>
      </c>
      <c r="C23" s="13">
        <v>0.20499999999999999</v>
      </c>
      <c r="D23" s="3">
        <v>0.33</v>
      </c>
      <c r="E23" s="3">
        <v>0.44</v>
      </c>
      <c r="F23" s="23">
        <f t="shared" si="2"/>
        <v>0.61941747572815531</v>
      </c>
      <c r="G23" s="3">
        <f t="shared" si="3"/>
        <v>0.8181472491909384</v>
      </c>
      <c r="H23" s="3">
        <f t="shared" si="4"/>
        <v>0.9484376776335236</v>
      </c>
      <c r="I23" s="3">
        <f t="shared" si="5"/>
        <v>1.0131774508508289</v>
      </c>
      <c r="J23" s="3">
        <f t="shared" si="6"/>
        <v>1.1499343491514491</v>
      </c>
      <c r="K23" s="6">
        <f t="shared" si="7"/>
        <v>1.3306979106867431</v>
      </c>
      <c r="L23" s="3">
        <f t="shared" si="8"/>
        <v>1.1563120957781978</v>
      </c>
    </row>
    <row r="24" spans="2:12" ht="17" thickBot="1" x14ac:dyDescent="0.25">
      <c r="B24" s="12" t="s">
        <v>21</v>
      </c>
      <c r="C24" s="14"/>
      <c r="D24" s="3">
        <v>0.05</v>
      </c>
      <c r="E24" s="3">
        <v>0.09</v>
      </c>
      <c r="F24" s="23">
        <f t="shared" si="2"/>
        <v>9.0199999999999989E-2</v>
      </c>
      <c r="G24" s="3">
        <f t="shared" si="3"/>
        <v>0.12698058252427183</v>
      </c>
      <c r="H24" s="3">
        <f t="shared" si="4"/>
        <v>0.16772018608414235</v>
      </c>
      <c r="I24" s="3">
        <f t="shared" si="5"/>
        <v>0.19442972391487232</v>
      </c>
      <c r="J24" s="3">
        <f t="shared" si="6"/>
        <v>0.20770137742441991</v>
      </c>
      <c r="K24" s="3">
        <f t="shared" si="7"/>
        <v>0.23573654157604704</v>
      </c>
      <c r="L24" s="6">
        <f t="shared" si="8"/>
        <v>0.27279307169078232</v>
      </c>
    </row>
    <row r="25" spans="2:12" x14ac:dyDescent="0.2">
      <c r="C25" s="25" t="s">
        <v>24</v>
      </c>
      <c r="D25" s="22">
        <f>SUM(D4:D24)</f>
        <v>127.55999999999999</v>
      </c>
      <c r="E25" s="22">
        <f>SUM(E4:E24)</f>
        <v>126.91</v>
      </c>
      <c r="F25" s="3">
        <f t="shared" ref="F25:L25" si="9">SUM(F4:F24)</f>
        <v>125.24053574329287</v>
      </c>
      <c r="G25" s="3">
        <f t="shared" si="9"/>
        <v>122.63012972223748</v>
      </c>
      <c r="H25" s="3">
        <f t="shared" si="9"/>
        <v>119.21930795178397</v>
      </c>
      <c r="I25" s="3">
        <f t="shared" si="9"/>
        <v>115.2187913268927</v>
      </c>
      <c r="J25" s="3">
        <f t="shared" si="9"/>
        <v>110.88114208695232</v>
      </c>
      <c r="K25" s="3">
        <f t="shared" si="9"/>
        <v>106.46271922737201</v>
      </c>
      <c r="L25" s="3">
        <f t="shared" si="9"/>
        <v>102.13844051239649</v>
      </c>
    </row>
    <row r="26" spans="2:12" x14ac:dyDescent="0.2">
      <c r="B26" s="15"/>
      <c r="C26" s="25"/>
      <c r="D26" s="25"/>
      <c r="G26" s="7"/>
      <c r="H26" s="7"/>
      <c r="I26" s="7"/>
      <c r="J26" s="7"/>
      <c r="K26" s="7"/>
      <c r="L26" s="7"/>
    </row>
    <row r="27" spans="2:12" x14ac:dyDescent="0.2">
      <c r="B27" s="30"/>
      <c r="C27" s="26"/>
      <c r="D27" s="27"/>
      <c r="E27" s="28"/>
      <c r="F27" s="29"/>
      <c r="G27" s="29"/>
      <c r="H27" s="29"/>
      <c r="I27" s="29"/>
      <c r="J27" s="29"/>
      <c r="K27" s="29"/>
      <c r="L27" s="29"/>
    </row>
    <row r="28" spans="2:12" x14ac:dyDescent="0.2">
      <c r="B28" s="30"/>
      <c r="C28" s="26"/>
      <c r="D28" s="27"/>
      <c r="E28" s="28"/>
      <c r="F28" s="29"/>
      <c r="G28" s="29"/>
      <c r="H28" s="29"/>
      <c r="I28" s="29"/>
      <c r="J28" s="29"/>
      <c r="K28" s="29"/>
      <c r="L28" s="29"/>
    </row>
    <row r="29" spans="2:12" x14ac:dyDescent="0.2">
      <c r="B29" s="30"/>
      <c r="C29" s="26"/>
      <c r="D29" s="27"/>
      <c r="E29" s="28"/>
      <c r="F29" s="29"/>
      <c r="G29" s="29"/>
      <c r="H29" s="29"/>
      <c r="I29" s="29"/>
      <c r="J29" s="29"/>
      <c r="K29" s="29"/>
      <c r="L29" s="29"/>
    </row>
    <row r="30" spans="2:12" x14ac:dyDescent="0.2">
      <c r="B30" s="30"/>
      <c r="C30" s="26"/>
      <c r="D30" s="27"/>
      <c r="E30" s="28"/>
      <c r="F30" s="29"/>
      <c r="G30" s="29"/>
      <c r="H30" s="29"/>
      <c r="I30" s="29"/>
      <c r="J30" s="29"/>
      <c r="K30" s="29"/>
      <c r="L30" s="29"/>
    </row>
    <row r="31" spans="2:12" x14ac:dyDescent="0.2">
      <c r="D31" s="27"/>
      <c r="E31" s="27"/>
      <c r="F31" s="29"/>
      <c r="G31" s="29"/>
      <c r="H31" s="29"/>
      <c r="I31" s="29"/>
      <c r="J31" s="29"/>
      <c r="K31" s="29"/>
      <c r="L31" s="29"/>
    </row>
    <row r="32" spans="2:12" x14ac:dyDescent="0.2">
      <c r="D32" s="28"/>
      <c r="E32" s="28"/>
      <c r="F32" s="28"/>
      <c r="G32" s="28"/>
      <c r="H32" s="28"/>
      <c r="I32" s="28"/>
      <c r="J32" s="28"/>
      <c r="K32" s="28"/>
      <c r="L32" s="28"/>
    </row>
  </sheetData>
  <phoneticPr fontId="3" type="noConversion"/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Henry Kranendonk</cp:lastModifiedBy>
  <cp:lastPrinted>2018-03-04T14:57:24Z</cp:lastPrinted>
  <dcterms:created xsi:type="dcterms:W3CDTF">2018-03-04T02:25:27Z</dcterms:created>
  <dcterms:modified xsi:type="dcterms:W3CDTF">2019-12-28T18:14:10Z</dcterms:modified>
</cp:coreProperties>
</file>